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<sst xmlns="http://schemas.openxmlformats.org/spreadsheetml/2006/main" count="28" uniqueCount="22">
  <si>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Sunroom Heating Calculations</t>
  </si>
  <si>
    <t>Conditions:  1/5/13 at 1:00 with full sun and 15 deg outside temp</t>
  </si>
  <si>
    <t>Fan</t>
  </si>
  <si>
    <t>sqft</t>
  </si>
  <si>
    <t>wind speed mph</t>
  </si>
  <si>
    <t>wind speed ft/min</t>
  </si>
  <si>
    <t>sunroom temp.</t>
  </si>
  <si>
    <t>house temp</t>
  </si>
  <si>
    <t>btu/hr</t>
  </si>
  <si>
    <t>Windows/Doors</t>
  </si>
  <si>
    <t>Note: ½ of door/window area when opened</t>
  </si>
  <si>
    <t>note:  estimated higher value given because of proximity of heat source and return air</t>
  </si>
  <si>
    <t>Total btu/hr</t>
  </si>
  <si>
    <t>Percent of potential</t>
  </si>
  <si>
    <t>Sunroom Potential</t>
  </si>
  <si>
    <t xml:space="preserve">btu/hr </t>
  </si>
  <si>
    <t>Note: 1000 watts/sq meter/hr = 317 btu/sqft/hr; clear day near noon</t>
  </si>
  <si>
    <t>square feet of sunroom glazing</t>
  </si>
  <si>
    <t>hrs of useful sun in January (9:45 to 3:45)</t>
  </si>
  <si>
    <t>btu/hr at noon on clear winter day</t>
  </si>
  <si>
    <t>Heat Flow = (0.75 sqft)*(704 ft/min)*(105F - 65F)*(0.065 lb/cf)*(0.24 BTU/lb-F) = 329 BTU/min or 19740 BTU/hr</t>
  </si>
  <si>
    <t xml:space="preserve">Velocity = (8 mi/hr)(5280 ft/mi)(1hr/60 min) = 704 ft/min  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</si>
</sst>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4">
      <selection activeCell="A6" sqref="A6"/>
    </sheetView>
  </sheetViews>
  <sheetFormatPr defaultColWidth="11.57421875" defaultRowHeight="12.75"/>
  <cols>
    <col min="1" max="1" width="35.8515625" style="1" customWidth="1"/>
    <col min="2" max="2" width="42.7109375" style="1" customWidth="1"/>
    <col min="3" max="16384" width="11.57421875" style="1" customWidth="1"/>
  </cols>
  <sheetData>
    <row r="1" ht="18">
      <c r="A1" s="1" t="s">
        <v>0</v>
      </c>
    </row>
    <row r="3" ht="18">
      <c r="A3" s="1" t="s">
        <v>1</v>
      </c>
    </row>
    <row r="5" ht="18">
      <c r="A5" s="1" t="s">
        <v>2</v>
      </c>
    </row>
    <row r="6" spans="1:2" ht="18.75" customHeight="1">
      <c r="A6" s="1">
        <v>0.75</v>
      </c>
      <c r="B6" s="1" t="s">
        <v>3</v>
      </c>
    </row>
    <row r="7" spans="1:2" ht="18">
      <c r="A7" s="1">
        <v>8</v>
      </c>
      <c r="B7" s="1" t="s">
        <v>4</v>
      </c>
    </row>
    <row r="8" spans="1:2" ht="18">
      <c r="A8" s="1">
        <f>A7*5280*1/60</f>
        <v>704</v>
      </c>
      <c r="B8" s="1" t="s">
        <v>5</v>
      </c>
    </row>
    <row r="9" spans="1:2" ht="18">
      <c r="A9" s="1">
        <v>101</v>
      </c>
      <c r="B9" s="1" t="s">
        <v>6</v>
      </c>
    </row>
    <row r="10" spans="1:2" ht="18">
      <c r="A10" s="1">
        <v>65</v>
      </c>
      <c r="B10" s="1" t="s">
        <v>7</v>
      </c>
    </row>
    <row r="11" spans="1:2" ht="18">
      <c r="A11" s="2">
        <f>A6*A8*(A9-A10)*0.065*0.24*60</f>
        <v>17791.487999999998</v>
      </c>
      <c r="B11" s="1" t="s">
        <v>8</v>
      </c>
    </row>
    <row r="13" ht="18">
      <c r="A13" s="1" t="s">
        <v>9</v>
      </c>
    </row>
    <row r="14" spans="1:3" ht="18">
      <c r="A14" s="1">
        <v>15</v>
      </c>
      <c r="B14" s="1" t="s">
        <v>3</v>
      </c>
      <c r="C14" s="1" t="s">
        <v>10</v>
      </c>
    </row>
    <row r="15" spans="1:2" ht="18">
      <c r="A15" s="1">
        <v>0.5</v>
      </c>
      <c r="B15" s="1" t="s">
        <v>4</v>
      </c>
    </row>
    <row r="16" spans="1:2" ht="18">
      <c r="A16" s="1">
        <f>A15*5280*1/60</f>
        <v>44</v>
      </c>
      <c r="B16" s="1" t="s">
        <v>5</v>
      </c>
    </row>
    <row r="17" spans="1:2" ht="18">
      <c r="A17" s="1">
        <v>95</v>
      </c>
      <c r="B17" s="1" t="s">
        <v>6</v>
      </c>
    </row>
    <row r="18" spans="1:3" ht="18">
      <c r="A18" s="1">
        <v>75</v>
      </c>
      <c r="B18" s="1" t="s">
        <v>7</v>
      </c>
      <c r="C18" s="1" t="s">
        <v>11</v>
      </c>
    </row>
    <row r="19" spans="1:2" ht="18">
      <c r="A19" s="2">
        <f>A14*A16*(A17-A18)*0.065*0.24*60</f>
        <v>12355.199999999999</v>
      </c>
      <c r="B19" s="1" t="s">
        <v>8</v>
      </c>
    </row>
    <row r="21" spans="1:2" ht="18">
      <c r="A21" s="2">
        <f>A11+A19</f>
        <v>30146.687999999995</v>
      </c>
      <c r="B21" s="1" t="s">
        <v>12</v>
      </c>
    </row>
    <row r="22" spans="1:2" ht="18">
      <c r="A22" s="3">
        <f>A21/A28</f>
        <v>0.3522220820189274</v>
      </c>
      <c r="B22" s="1" t="s">
        <v>13</v>
      </c>
    </row>
    <row r="24" ht="18">
      <c r="A24" s="1" t="s">
        <v>14</v>
      </c>
    </row>
    <row r="25" spans="1:3" ht="18">
      <c r="A25" s="4">
        <v>317</v>
      </c>
      <c r="B25" s="1" t="s">
        <v>15</v>
      </c>
      <c r="C25" s="1" t="s">
        <v>16</v>
      </c>
    </row>
    <row r="26" spans="1:2" ht="18">
      <c r="A26" s="1">
        <v>270</v>
      </c>
      <c r="B26" s="1" t="s">
        <v>17</v>
      </c>
    </row>
    <row r="27" spans="1:2" ht="18">
      <c r="A27" s="1">
        <v>6</v>
      </c>
      <c r="B27" s="1" t="s">
        <v>18</v>
      </c>
    </row>
    <row r="28" spans="1:2" ht="18">
      <c r="A28" s="2">
        <f>A25*A26</f>
        <v>85590</v>
      </c>
      <c r="B28" s="1" t="s">
        <v>19</v>
      </c>
    </row>
    <row r="32" ht="75">
      <c r="A32" s="5" t="s">
        <v>20</v>
      </c>
    </row>
    <row r="33" ht="56.25">
      <c r="A33" s="5" t="s">
        <v>21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dcterms:created xsi:type="dcterms:W3CDTF">2013-01-15T19:02:59Z</dcterms:created>
  <dcterms:modified xsi:type="dcterms:W3CDTF">2013-01-15T19:02:59Z</dcterms:modified>
  <cp:category/>
  <cp:version/>
  <cp:contentType/>
  <cp:contentStatus/>
</cp:coreProperties>
</file>