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E35" i="1"/>
  <c r="E34" i="1"/>
  <c r="E33" i="1"/>
  <c r="E32" i="1"/>
  <c r="E31" i="1"/>
  <c r="E30" i="1"/>
  <c r="E29" i="1"/>
  <c r="E28" i="1"/>
  <c r="E27" i="1"/>
  <c r="E26" i="1"/>
  <c r="E25" i="1"/>
  <c r="E8" i="1"/>
  <c r="E39" i="1"/>
  <c r="F63" i="1" l="1"/>
  <c r="E36" i="1"/>
</calcChain>
</file>

<file path=xl/sharedStrings.xml><?xml version="1.0" encoding="utf-8"?>
<sst xmlns="http://schemas.openxmlformats.org/spreadsheetml/2006/main" count="71" uniqueCount="69">
  <si>
    <t xml:space="preserve">Lights </t>
  </si>
  <si>
    <t>Item</t>
  </si>
  <si>
    <t>Usage</t>
  </si>
  <si>
    <t>These are loads for one 24 hr period.</t>
  </si>
  <si>
    <t>Wattage</t>
  </si>
  <si>
    <t>Energy (wh)</t>
  </si>
  <si>
    <t>water pump</t>
  </si>
  <si>
    <t>TV</t>
  </si>
  <si>
    <t>microwave</t>
  </si>
  <si>
    <t>minimal use if not on shore power</t>
  </si>
  <si>
    <t>Battery size (amp-hr at 12V)</t>
  </si>
  <si>
    <t>discharge depth</t>
  </si>
  <si>
    <t>voltage</t>
  </si>
  <si>
    <t>Energy avail (wh)</t>
  </si>
  <si>
    <t>Trojan SCS150 RV/Marine battery: 100 ah, 11.3 L X 6.7 W X 9.8 D</t>
  </si>
  <si>
    <t>Hair Dryer</t>
  </si>
  <si>
    <t>Time (min)</t>
  </si>
  <si>
    <t>Furnace fan</t>
  </si>
  <si>
    <t>walls</t>
  </si>
  <si>
    <t>Floor</t>
  </si>
  <si>
    <t>area</t>
  </si>
  <si>
    <t>R value</t>
  </si>
  <si>
    <t>Tavg outside</t>
  </si>
  <si>
    <t>Tin</t>
  </si>
  <si>
    <t>ceiling</t>
  </si>
  <si>
    <t>windows single</t>
  </si>
  <si>
    <t>windows double</t>
  </si>
  <si>
    <t>infiltration</t>
  </si>
  <si>
    <t>Heat loss (BTU/hr)</t>
  </si>
  <si>
    <t>computer</t>
  </si>
  <si>
    <t xml:space="preserve">Fantastic fan </t>
  </si>
  <si>
    <t>http://www.rvfurnace.info/</t>
  </si>
  <si>
    <t>Total</t>
  </si>
  <si>
    <t>low 1.3 amp, hi 1.75 amp (note that this would be much higher for summer, but furnace would be lower)</t>
  </si>
  <si>
    <t>CO detector</t>
  </si>
  <si>
    <t>LP gas detector</t>
  </si>
  <si>
    <t>the 1 watt is just a guess -- should find out</t>
  </si>
  <si>
    <t>Fridge</t>
  </si>
  <si>
    <t>Assumed below that things that are on all the time (CO detector, fridge) will run off the battery for 16 hours -- that engine running or solar will take care of the rest)</t>
  </si>
  <si>
    <t>Fridge:</t>
  </si>
  <si>
    <t>A 1.7 cf fridge then uses (4ah/day-cf)(1.7 cf) = 6.8 ah/day, or (6.8 ah/day)(12 volts) = 82 wh/day, with an average draw of 3.5 watts (seems low)</t>
  </si>
  <si>
    <t>THIS ONE NEEDS REFINEMENT</t>
  </si>
  <si>
    <t>This could be two of the Trojan 6V golf cart bats (or two Costco golf cart bats).</t>
  </si>
  <si>
    <t xml:space="preserve">BTU/hr  </t>
  </si>
  <si>
    <t>Notes:</t>
  </si>
  <si>
    <t>*  JY says that good fridges use 2 to 3 ah/day per cf -- conservativly use 4 ah/day-cf.</t>
  </si>
  <si>
    <t>Electrical Loads:</t>
  </si>
  <si>
    <t>Solar Panel:</t>
  </si>
  <si>
    <t>Available Power From Battery</t>
  </si>
  <si>
    <t>Van heat loss :</t>
  </si>
  <si>
    <t>* In summer, more fan operation might add as much as 200 or so wh, but furnace would drop to 0 (-62 wh)</t>
  </si>
  <si>
    <t>* adding a microwave even if operated on battery would not be too awful as long as time of use is limited.</t>
  </si>
  <si>
    <t>Might want to just leave space provisions for the 2nd battery.</t>
  </si>
  <si>
    <t>2 @ 6V</t>
  </si>
  <si>
    <t>three LED at 3.5 watts each?</t>
  </si>
  <si>
    <t xml:space="preserve">at 3.0 ach </t>
  </si>
  <si>
    <t>Porpane burn per day would be (3000 BTU/hr)(24 hrs)/(92000 BTU/gal) (0.8 efic) = 0.97 gal/day</t>
  </si>
  <si>
    <t>So, a 12K BTU/hr furnace would be running (3022/12000= 25% of the time)</t>
  </si>
  <si>
    <t>* At 0 F outside temperature, the furnace would be on twice as much and furnace watt hours would be 150 ish.</t>
  </si>
  <si>
    <t>watt-hrs per day</t>
  </si>
  <si>
    <t>Optional added loads</t>
  </si>
  <si>
    <t>* with this setup, and 80% discharge, the 12 V - 100 AH would be good for about 2 days, and the  2 6V 225 AH would be good for about 4 days (both probably less in the real world)</t>
  </si>
  <si>
    <t>Van Conversion -- Electrical loads Estimate</t>
  </si>
  <si>
    <t>Total Heat Loss</t>
  </si>
  <si>
    <t>Dometic says 40 watts, but this would be 365 KWH per year, which seems high for a tiny RV fridge.</t>
  </si>
  <si>
    <t xml:space="preserve">This is roughly based on Jeff Yago's article times about 3X -- still seems kind of low. </t>
  </si>
  <si>
    <t>Need a better source for power used by the Danfoss compressor fridges.</t>
  </si>
  <si>
    <t>This is based on 14 hours per day when heating is needed at 25% load factor (see below) with 12K furnace, or 210 min</t>
  </si>
  <si>
    <t>Based on the stuff below, you would want the solar panels to put in about 500 wh over the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</si>
</sst>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9" fontId="0" fillId="0" borderId="0" xfId="1" applyNumberFormat="1" applyFont="1"/>
    <xf numFmtId="164" fontId="0" fillId="0" borderId="0" xfId="0" applyNumberFormat="1"/>
    <xf numFmtId="1" fontId="0" fillId="0" borderId="0" xfId="0" applyNumberForma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7"/>
  <sheetViews>
    <sheetView tabSelected="1" workbookViewId="0">
      <selection activeCell="B20" sqref="B20"/>
    </sheetView>
  </sheetViews>
  <sheetFormatPr defaultRowHeight="15" x14ac:dyDescent="0.25"/>
  <cols>
    <col min="1" max="1" width="22.28515625" customWidth="1"/>
    <col min="2" max="2" width="30.28515625" customWidth="1"/>
    <col min="3" max="3" width="12.5703125" customWidth="1"/>
    <col min="4" max="4" width="11.140625" customWidth="1"/>
    <col min="5" max="5" width="12.140625" customWidth="1"/>
  </cols>
  <sheetData>
    <row r="3" spans="1:6" ht="18.75" x14ac:dyDescent="0.3">
      <c r="A3" s="1" t="s">
        <v>62</v>
      </c>
    </row>
    <row r="4" spans="1:6" x14ac:dyDescent="0.25">
      <c r="A4" t="s">
        <v>3</v>
      </c>
    </row>
    <row r="6" spans="1:6" ht="18.75" x14ac:dyDescent="0.3">
      <c r="A6" s="1" t="s">
        <v>48</v>
      </c>
    </row>
    <row r="7" spans="1:6" x14ac:dyDescent="0.25">
      <c r="B7" t="s">
        <v>10</v>
      </c>
      <c r="C7" t="s">
        <v>11</v>
      </c>
      <c r="D7" t="s">
        <v>12</v>
      </c>
      <c r="E7" t="s">
        <v>13</v>
      </c>
    </row>
    <row r="8" spans="1:6" x14ac:dyDescent="0.25">
      <c r="B8">
        <v>100</v>
      </c>
      <c r="C8">
        <v>0.8</v>
      </c>
      <c r="D8">
        <v>12</v>
      </c>
      <c r="E8">
        <f>B8*C8*D8</f>
        <v>960</v>
      </c>
      <c r="F8" t="s">
        <v>14</v>
      </c>
    </row>
    <row r="9" spans="1:6" x14ac:dyDescent="0.25">
      <c r="B9">
        <v>200</v>
      </c>
      <c r="C9">
        <v>0.8</v>
      </c>
      <c r="D9" s="2" t="s">
        <v>53</v>
      </c>
      <c r="E9">
        <v>1920</v>
      </c>
      <c r="F9" t="s">
        <v>42</v>
      </c>
    </row>
    <row r="10" spans="1:6" x14ac:dyDescent="0.25">
      <c r="A10" t="s">
        <v>52</v>
      </c>
    </row>
    <row r="13" spans="1:6" x14ac:dyDescent="0.25">
      <c r="A13" t="s">
        <v>38</v>
      </c>
    </row>
    <row r="16" spans="1:6" ht="18.75" x14ac:dyDescent="0.3">
      <c r="A16" s="1" t="s">
        <v>47</v>
      </c>
    </row>
    <row r="17" spans="1:6" x14ac:dyDescent="0.25">
      <c r="A17" t="s">
        <v>68</v>
      </c>
    </row>
    <row r="23" spans="1:6" ht="18.75" x14ac:dyDescent="0.3">
      <c r="A23" s="1" t="s">
        <v>46</v>
      </c>
    </row>
    <row r="24" spans="1:6" x14ac:dyDescent="0.25">
      <c r="A24" s="5" t="s">
        <v>1</v>
      </c>
      <c r="B24" s="5" t="s">
        <v>2</v>
      </c>
      <c r="C24" s="5" t="s">
        <v>16</v>
      </c>
      <c r="D24" s="5" t="s">
        <v>4</v>
      </c>
      <c r="E24" s="5" t="s">
        <v>5</v>
      </c>
    </row>
    <row r="25" spans="1:6" x14ac:dyDescent="0.25">
      <c r="A25" t="s">
        <v>0</v>
      </c>
      <c r="B25" t="s">
        <v>54</v>
      </c>
      <c r="C25">
        <v>180</v>
      </c>
      <c r="D25">
        <v>10</v>
      </c>
      <c r="E25" s="3">
        <f>C25*D25/60</f>
        <v>30</v>
      </c>
    </row>
    <row r="26" spans="1:6" x14ac:dyDescent="0.25">
      <c r="A26" t="s">
        <v>6</v>
      </c>
      <c r="C26">
        <v>6</v>
      </c>
      <c r="D26">
        <v>40</v>
      </c>
      <c r="E26" s="3">
        <f t="shared" ref="E26:E35" si="0">C26*D26/60</f>
        <v>4</v>
      </c>
    </row>
    <row r="27" spans="1:6" x14ac:dyDescent="0.25">
      <c r="A27" t="s">
        <v>7</v>
      </c>
      <c r="C27">
        <v>60</v>
      </c>
      <c r="D27">
        <v>20</v>
      </c>
      <c r="E27" s="3">
        <f t="shared" si="0"/>
        <v>20</v>
      </c>
    </row>
    <row r="28" spans="1:6" x14ac:dyDescent="0.25">
      <c r="A28" t="s">
        <v>15</v>
      </c>
      <c r="C28">
        <v>4</v>
      </c>
      <c r="D28">
        <v>500</v>
      </c>
      <c r="E28" s="3">
        <f t="shared" si="0"/>
        <v>33.333333333333336</v>
      </c>
    </row>
    <row r="29" spans="1:6" x14ac:dyDescent="0.25">
      <c r="A29" t="s">
        <v>17</v>
      </c>
      <c r="C29">
        <v>210</v>
      </c>
      <c r="D29">
        <v>22</v>
      </c>
      <c r="E29" s="3">
        <f t="shared" si="0"/>
        <v>77</v>
      </c>
      <c r="F29" t="s">
        <v>67</v>
      </c>
    </row>
    <row r="30" spans="1:6" x14ac:dyDescent="0.25">
      <c r="A30" t="s">
        <v>29</v>
      </c>
      <c r="C30">
        <v>90</v>
      </c>
      <c r="D30">
        <v>40</v>
      </c>
      <c r="E30" s="3">
        <f t="shared" si="0"/>
        <v>60</v>
      </c>
    </row>
    <row r="31" spans="1:6" x14ac:dyDescent="0.25">
      <c r="A31" t="s">
        <v>30</v>
      </c>
      <c r="C31">
        <v>30</v>
      </c>
      <c r="D31">
        <v>21</v>
      </c>
      <c r="E31" s="3">
        <f t="shared" si="0"/>
        <v>10.5</v>
      </c>
      <c r="F31" t="s">
        <v>33</v>
      </c>
    </row>
    <row r="32" spans="1:6" x14ac:dyDescent="0.25">
      <c r="A32" t="s">
        <v>34</v>
      </c>
      <c r="C32">
        <v>960</v>
      </c>
      <c r="D32">
        <v>1</v>
      </c>
      <c r="E32" s="3">
        <f t="shared" si="0"/>
        <v>16</v>
      </c>
      <c r="F32" t="s">
        <v>36</v>
      </c>
    </row>
    <row r="33" spans="1:6" x14ac:dyDescent="0.25">
      <c r="A33" t="s">
        <v>35</v>
      </c>
      <c r="C33">
        <v>960</v>
      </c>
      <c r="D33">
        <v>1</v>
      </c>
      <c r="E33" s="3">
        <f t="shared" si="0"/>
        <v>16</v>
      </c>
      <c r="F33" t="s">
        <v>36</v>
      </c>
    </row>
    <row r="34" spans="1:6" x14ac:dyDescent="0.25">
      <c r="A34" t="s">
        <v>37</v>
      </c>
      <c r="B34" t="s">
        <v>41</v>
      </c>
      <c r="C34">
        <v>960</v>
      </c>
      <c r="D34">
        <v>12</v>
      </c>
      <c r="E34" s="3">
        <f t="shared" si="0"/>
        <v>192</v>
      </c>
      <c r="F34" t="s">
        <v>65</v>
      </c>
    </row>
    <row r="35" spans="1:6" x14ac:dyDescent="0.25">
      <c r="E35" s="3">
        <f t="shared" si="0"/>
        <v>0</v>
      </c>
    </row>
    <row r="36" spans="1:6" x14ac:dyDescent="0.25">
      <c r="A36" t="s">
        <v>32</v>
      </c>
      <c r="E36" s="3">
        <f>SUM(E25:E35)</f>
        <v>458.83333333333337</v>
      </c>
      <c r="F36" t="s">
        <v>59</v>
      </c>
    </row>
    <row r="37" spans="1:6" x14ac:dyDescent="0.25">
      <c r="E37" s="3"/>
    </row>
    <row r="38" spans="1:6" x14ac:dyDescent="0.25">
      <c r="A38" t="s">
        <v>60</v>
      </c>
      <c r="E38" s="3"/>
    </row>
    <row r="39" spans="1:6" x14ac:dyDescent="0.25">
      <c r="A39" t="s">
        <v>8</v>
      </c>
      <c r="B39" t="s">
        <v>9</v>
      </c>
      <c r="C39">
        <v>0.12</v>
      </c>
      <c r="D39">
        <v>700</v>
      </c>
      <c r="E39" s="3">
        <f>C39*D39</f>
        <v>84</v>
      </c>
    </row>
    <row r="41" spans="1:6" x14ac:dyDescent="0.25">
      <c r="A41" t="s">
        <v>44</v>
      </c>
    </row>
    <row r="42" spans="1:6" x14ac:dyDescent="0.25">
      <c r="A42" t="s">
        <v>39</v>
      </c>
    </row>
    <row r="43" spans="1:6" x14ac:dyDescent="0.25">
      <c r="A43" t="s">
        <v>61</v>
      </c>
    </row>
    <row r="44" spans="1:6" x14ac:dyDescent="0.25">
      <c r="A44" t="s">
        <v>45</v>
      </c>
    </row>
    <row r="45" spans="1:6" x14ac:dyDescent="0.25">
      <c r="B45" t="s">
        <v>40</v>
      </c>
    </row>
    <row r="46" spans="1:6" x14ac:dyDescent="0.25">
      <c r="B46" t="s">
        <v>64</v>
      </c>
    </row>
    <row r="47" spans="1:6" x14ac:dyDescent="0.25">
      <c r="B47" t="s">
        <v>66</v>
      </c>
    </row>
    <row r="48" spans="1:6" x14ac:dyDescent="0.25">
      <c r="A48" t="s">
        <v>58</v>
      </c>
    </row>
    <row r="49" spans="1:8" x14ac:dyDescent="0.25">
      <c r="B49" t="s">
        <v>31</v>
      </c>
    </row>
    <row r="50" spans="1:8" x14ac:dyDescent="0.25">
      <c r="A50" t="s">
        <v>50</v>
      </c>
    </row>
    <row r="51" spans="1:8" x14ac:dyDescent="0.25">
      <c r="A51" t="s">
        <v>51</v>
      </c>
    </row>
    <row r="54" spans="1:8" ht="18.75" x14ac:dyDescent="0.3">
      <c r="A54" s="1" t="s">
        <v>49</v>
      </c>
    </row>
    <row r="55" spans="1:8" x14ac:dyDescent="0.25">
      <c r="A55" t="s">
        <v>1</v>
      </c>
      <c r="B55" t="s">
        <v>20</v>
      </c>
      <c r="C55" t="s">
        <v>21</v>
      </c>
      <c r="D55" t="s">
        <v>22</v>
      </c>
      <c r="E55" t="s">
        <v>23</v>
      </c>
      <c r="F55" t="s">
        <v>28</v>
      </c>
    </row>
    <row r="56" spans="1:8" x14ac:dyDescent="0.25">
      <c r="A56" t="s">
        <v>18</v>
      </c>
      <c r="B56">
        <v>210</v>
      </c>
      <c r="C56">
        <v>6</v>
      </c>
      <c r="D56">
        <v>32</v>
      </c>
      <c r="E56">
        <v>68</v>
      </c>
      <c r="F56" s="4">
        <f>B56*(E56-D56)/C56</f>
        <v>1260</v>
      </c>
    </row>
    <row r="57" spans="1:8" x14ac:dyDescent="0.25">
      <c r="A57" t="s">
        <v>19</v>
      </c>
      <c r="B57">
        <v>78</v>
      </c>
      <c r="C57">
        <v>9</v>
      </c>
      <c r="D57">
        <v>32</v>
      </c>
      <c r="E57">
        <v>68</v>
      </c>
      <c r="F57" s="4">
        <f t="shared" ref="F57:F60" si="1">B57*(E57-D57)/C57</f>
        <v>312</v>
      </c>
    </row>
    <row r="58" spans="1:8" x14ac:dyDescent="0.25">
      <c r="A58" t="s">
        <v>24</v>
      </c>
      <c r="B58">
        <v>72</v>
      </c>
      <c r="C58">
        <v>6</v>
      </c>
      <c r="D58">
        <v>32</v>
      </c>
      <c r="E58">
        <v>68</v>
      </c>
      <c r="F58" s="4">
        <f t="shared" si="1"/>
        <v>432</v>
      </c>
    </row>
    <row r="59" spans="1:8" x14ac:dyDescent="0.25">
      <c r="A59" t="s">
        <v>25</v>
      </c>
      <c r="B59">
        <v>30</v>
      </c>
      <c r="C59">
        <v>1.5</v>
      </c>
      <c r="D59">
        <v>32</v>
      </c>
      <c r="E59">
        <v>68</v>
      </c>
      <c r="F59" s="4">
        <f t="shared" si="1"/>
        <v>720</v>
      </c>
    </row>
    <row r="60" spans="1:8" x14ac:dyDescent="0.25">
      <c r="A60" t="s">
        <v>26</v>
      </c>
      <c r="B60">
        <v>18</v>
      </c>
      <c r="C60">
        <v>3</v>
      </c>
      <c r="D60">
        <v>32</v>
      </c>
      <c r="E60">
        <v>68</v>
      </c>
      <c r="F60" s="4">
        <f t="shared" si="1"/>
        <v>216</v>
      </c>
    </row>
    <row r="61" spans="1:8" x14ac:dyDescent="0.25">
      <c r="A61" t="s">
        <v>27</v>
      </c>
      <c r="B61">
        <v>468</v>
      </c>
      <c r="D61">
        <v>32</v>
      </c>
      <c r="E61">
        <v>68</v>
      </c>
      <c r="F61" s="4">
        <v>82</v>
      </c>
      <c r="H61" t="s">
        <v>55</v>
      </c>
    </row>
    <row r="62" spans="1:8" x14ac:dyDescent="0.25">
      <c r="F62" s="4"/>
    </row>
    <row r="63" spans="1:8" x14ac:dyDescent="0.25">
      <c r="A63" t="s">
        <v>63</v>
      </c>
      <c r="F63" s="4">
        <f>SUM(F56:F61)</f>
        <v>3022</v>
      </c>
      <c r="G63" t="s">
        <v>43</v>
      </c>
    </row>
    <row r="65" spans="1:1" x14ac:dyDescent="0.25">
      <c r="A65" t="s">
        <v>57</v>
      </c>
    </row>
    <row r="67" spans="1:1" x14ac:dyDescent="0.25">
      <c r="A67" t="s">
        <v>56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2014-07-21T15:45:13Z</dcterms:modified>
</cp:coreProperties>
</file>